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445" windowHeight="10110" tabRatio="49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Лист1!$A$1:$E$56</definedName>
  </definedNames>
  <calcPr calcId="145621"/>
</workbook>
</file>

<file path=xl/calcChain.xml><?xml version="1.0" encoding="utf-8"?>
<calcChain xmlns="http://schemas.openxmlformats.org/spreadsheetml/2006/main">
  <c r="E53" i="1" l="1"/>
  <c r="E52" i="1" s="1"/>
  <c r="D53" i="1"/>
  <c r="C53" i="1"/>
  <c r="C52" i="1" s="1"/>
  <c r="D52" i="1"/>
  <c r="E50" i="1"/>
  <c r="D50" i="1"/>
  <c r="C50" i="1"/>
  <c r="E48" i="1"/>
  <c r="D48" i="1"/>
  <c r="D47" i="1" s="1"/>
  <c r="D46" i="1" s="1"/>
  <c r="D45" i="1" s="1"/>
  <c r="C48" i="1"/>
  <c r="E47" i="1"/>
  <c r="E46" i="1" s="1"/>
  <c r="E45" i="1" s="1"/>
  <c r="E43" i="1"/>
  <c r="D43" i="1"/>
  <c r="D42" i="1" s="1"/>
  <c r="C43" i="1"/>
  <c r="E42" i="1"/>
  <c r="C42" i="1"/>
  <c r="E40" i="1"/>
  <c r="D40" i="1"/>
  <c r="D39" i="1" s="1"/>
  <c r="C40" i="1"/>
  <c r="E39" i="1"/>
  <c r="C39" i="1"/>
  <c r="E37" i="1"/>
  <c r="D37" i="1"/>
  <c r="C37" i="1"/>
  <c r="E35" i="1"/>
  <c r="E34" i="1" s="1"/>
  <c r="D35" i="1"/>
  <c r="C35" i="1"/>
  <c r="C34" i="1" s="1"/>
  <c r="D34" i="1"/>
  <c r="E32" i="1"/>
  <c r="D32" i="1"/>
  <c r="C32" i="1"/>
  <c r="E30" i="1"/>
  <c r="D30" i="1"/>
  <c r="D29" i="1" s="1"/>
  <c r="C30" i="1"/>
  <c r="E29" i="1"/>
  <c r="E27" i="1"/>
  <c r="D27" i="1"/>
  <c r="D26" i="1" s="1"/>
  <c r="C27" i="1"/>
  <c r="E24" i="1"/>
  <c r="D24" i="1"/>
  <c r="D23" i="1" s="1"/>
  <c r="C24" i="1"/>
  <c r="E23" i="1"/>
  <c r="C23" i="1"/>
  <c r="E18" i="1"/>
  <c r="D18" i="1"/>
  <c r="D17" i="1" s="1"/>
  <c r="C18" i="1"/>
  <c r="E17" i="1"/>
  <c r="C17" i="1"/>
  <c r="E13" i="1"/>
  <c r="D13" i="1"/>
  <c r="D12" i="1" s="1"/>
  <c r="C13" i="1"/>
  <c r="E12" i="1"/>
  <c r="C12" i="1"/>
  <c r="E26" i="1" l="1"/>
  <c r="E11" i="1" s="1"/>
  <c r="E56" i="1" s="1"/>
  <c r="C29" i="1"/>
  <c r="C26" i="1" s="1"/>
  <c r="C47" i="1"/>
  <c r="C46" i="1" s="1"/>
  <c r="C45" i="1" s="1"/>
  <c r="D11" i="1"/>
  <c r="D56" i="1" s="1"/>
  <c r="C11" i="1"/>
  <c r="C56" i="1" s="1"/>
</calcChain>
</file>

<file path=xl/sharedStrings.xml><?xml version="1.0" encoding="utf-8"?>
<sst xmlns="http://schemas.openxmlformats.org/spreadsheetml/2006/main" count="105" uniqueCount="103">
  <si>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</si>
  <si>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</si>
  <si>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</si>
  <si>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</si>
  <si>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</si>
  <si>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</si>
  <si>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</si>
  <si>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</si>
  <si>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</si>
  <si>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</si>
  <si>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</si>
  <si>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</si>
  <si>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</si>
  <si>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</si>
  <si>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</si>
  <si>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</si>
  <si>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</si>
  <si>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</si>
  <si>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</si>
  <si>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</si>
  <si>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</si>
  <si>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</si>
  <si>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</si>
  <si>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</si>
  <si>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</si>
  <si>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</si>
  <si>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</si>
  <si>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</si>
  <si>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</si>
  <si>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</si>
  <si>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</si>
  <si>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</si>
  <si>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</si>
  <si>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</si>
  <si>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</si>
  <si>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</si>
  <si>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>Штрафы, санкции, возмещение ущерба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</si>
  <si>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</si>
  <si>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</si>
  <si>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</si>
  <si>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</si>
  <si>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</si>
  <si>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</si>
  <si>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</si>
  <si>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</si>
  <si>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 xml:space="preserve">Сумма,  руб. </t>
  </si>
  <si>
    <t xml:space="preserve">Сумма, руб.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</si>
  <si>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</si>
  <si>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</si>
  <si>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</si>
  <si>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</si>
  <si>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</si>
  <si>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</si>
  <si>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</si>
  <si>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</si>
  <si>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</si>
  <si>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</si>
  <si>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</si>
  <si>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</si>
  <si>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</si>
  <si>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</si>
  <si>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</si>
  <si>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</si>
  <si>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</si>
  <si>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</si>
  <si>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</si>
  <si>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</si>
  <si>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</si>
  <si>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</si>
  <si>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</si>
  <si>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</si>
  <si>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</si>
  <si>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</si>
  <si>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</si>
  <si>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000 1 16  02020 02 0000 140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</si>
  <si>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</si>
  <si>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</si>
  <si>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</si>
  <si>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</si>
  <si>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</si>
  <si>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</si>
  <si>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</si>
  <si>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</si>
  <si>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</si>
  <si>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</si>
  <si>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</si>
  <si>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000 2 02 49999 10 0026 150</t>
  </si>
  <si>
    <t>000 1 17 14 000 00 0000 150</t>
  </si>
  <si>
    <t>Средства самообложения граждан</t>
  </si>
  <si>
    <t>000 1 17 14030 10 0000 150</t>
  </si>
  <si>
    <t>Средства самообложения граждан, зачисляемые в бюджеты сельских  поселений</t>
  </si>
  <si>
    <t xml:space="preserve">Прогнозируемые доходы бюджета муниципального образования сельское поселение "Есинка" </t>
  </si>
  <si>
    <t xml:space="preserve">Ржевского муниципального района Тверской области по группам, подгруппам, статьям, </t>
  </si>
  <si>
    <t xml:space="preserve">подстатьям и элементам доходов классификации доходов бюджетов Российской Федерации </t>
  </si>
  <si>
    <t>на 2022 год и на плановый период 2023 и 2024 годов</t>
  </si>
  <si>
    <t>2022 год</t>
  </si>
  <si>
    <t>2023  год</t>
  </si>
  <si>
    <t>2024  год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</si>
  <si>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муниципального района)</t>
  </si>
  <si>
    <r>
      <rPr>
        <b/>
        <sz val="16"/>
        <color theme="1"/>
        <rFont val="Arial"/>
        <family val="2"/>
        <charset val="204"/>
      </rPr>
      <t>Приложение 3</t>
    </r>
    <r>
      <rPr>
        <sz val="16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«Есинка» Ржевского района Тверской области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</si>
  <si>
    <t>000 2 02 49999 10 0027 150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</si>
  <si>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</si>
  <si>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r>
      <rPr>
        <b/>
        <sz val="16"/>
        <color theme="1"/>
        <rFont val="Arial"/>
        <family val="2"/>
        <charset val="204"/>
      </rPr>
      <t>Приложение 2</t>
    </r>
    <r>
      <rPr>
        <sz val="16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«Есинка» Ржевского района Тверской области
от 13 сентября 2022 года № 142
"О внесении изменений и дополнений в решение 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</si>
</sst>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Border="1"/>
    <xf numFmtId="0" fontId="4" fillId="0" borderId="0" xfId="0" applyFont="1" applyBorder="1" applyAlignment="1"/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4" fillId="2" borderId="0" xfId="0" applyFont="1" applyFill="1"/>
    <xf numFmtId="0" fontId="5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4" fillId="0" borderId="2" xfId="0" applyFont="1" applyBorder="1"/>
    <xf numFmtId="0" fontId="5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8" fillId="2" borderId="0" xfId="0" applyFont="1" applyFill="1" applyAlignment="1">
      <alignment vertical="top"/>
    </xf>
    <xf numFmtId="164" fontId="3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Border="1"/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/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justify" vertical="top" wrapText="1"/>
    </xf>
    <xf numFmtId="49" fontId="3" fillId="2" borderId="5" xfId="0" applyNumberFormat="1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164" fontId="3" fillId="2" borderId="5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="70" zoomScaleNormal="70" zoomScaleSheetLayoutView="55" workbookViewId="0">
      <selection activeCell="C45" activeCellId="1" sqref="C11 C45"/>
    </sheetView>
  </sheetViews>
  <sheetFormatPr defaultRowHeight="23.25" x14ac:dyDescent="0.35"/>
  <cols>
    <col min="1" max="1" width="21.69140625" customWidth="1"/>
    <col min="2" max="2" width="26.23046875" customWidth="1"/>
    <col min="3" max="3" width="10.61328125" customWidth="1"/>
    <col min="4" max="4" width="13.23046875" customWidth="1"/>
    <col min="5" max="5" width="13.3828125" customWidth="1"/>
  </cols>
  <sheetData>
    <row r="1" spans="1:5" ht="193.5" customHeight="1" x14ac:dyDescent="0.35">
      <c r="A1" s="49" t="s">
        <v>102</v>
      </c>
      <c r="B1" s="50"/>
      <c r="C1" s="50"/>
      <c r="D1" s="50"/>
      <c r="E1" s="50"/>
    </row>
    <row r="2" spans="1:5" ht="149.25" customHeight="1" x14ac:dyDescent="0.35">
      <c r="A2" s="49" t="s">
        <v>99</v>
      </c>
      <c r="B2" s="50"/>
      <c r="C2" s="50"/>
      <c r="D2" s="50"/>
      <c r="E2" s="50"/>
    </row>
    <row r="3" spans="1:5" ht="24.75" customHeight="1" x14ac:dyDescent="0.35">
      <c r="A3" s="3"/>
      <c r="B3" s="3"/>
      <c r="C3" s="3"/>
      <c r="D3" s="1"/>
      <c r="E3" s="1"/>
    </row>
    <row r="4" spans="1:5" s="2" customFormat="1" ht="29.25" customHeight="1" x14ac:dyDescent="0.35">
      <c r="A4" s="53" t="s">
        <v>91</v>
      </c>
      <c r="B4" s="53"/>
      <c r="C4" s="53"/>
      <c r="D4" s="53"/>
      <c r="E4" s="53"/>
    </row>
    <row r="5" spans="1:5" s="2" customFormat="1" ht="27" customHeight="1" x14ac:dyDescent="0.35">
      <c r="A5" s="54" t="s">
        <v>92</v>
      </c>
      <c r="B5" s="54"/>
      <c r="C5" s="54"/>
      <c r="D5" s="54"/>
      <c r="E5" s="54"/>
    </row>
    <row r="6" spans="1:5" s="2" customFormat="1" ht="27" customHeight="1" x14ac:dyDescent="0.35">
      <c r="A6" s="54" t="s">
        <v>93</v>
      </c>
      <c r="B6" s="54"/>
      <c r="C6" s="54"/>
      <c r="D6" s="54"/>
      <c r="E6" s="54"/>
    </row>
    <row r="7" spans="1:5" s="2" customFormat="1" ht="27" customHeight="1" x14ac:dyDescent="0.35">
      <c r="A7" s="54" t="s">
        <v>94</v>
      </c>
      <c r="B7" s="54"/>
      <c r="C7" s="54"/>
      <c r="D7" s="54"/>
      <c r="E7" s="54"/>
    </row>
    <row r="8" spans="1:5" s="2" customFormat="1" ht="29.25" customHeight="1" x14ac:dyDescent="0.35">
      <c r="A8" s="51"/>
      <c r="B8" s="51"/>
      <c r="C8" s="51"/>
    </row>
    <row r="9" spans="1:5" s="2" customFormat="1" ht="23.25" customHeight="1" x14ac:dyDescent="0.35">
      <c r="A9" s="52" t="s">
        <v>0</v>
      </c>
      <c r="B9" s="52" t="s">
        <v>1</v>
      </c>
      <c r="C9" s="30" t="s">
        <v>45</v>
      </c>
      <c r="D9" s="30" t="s">
        <v>45</v>
      </c>
      <c r="E9" s="30" t="s">
        <v>46</v>
      </c>
    </row>
    <row r="10" spans="1:5" ht="37.5" customHeight="1" x14ac:dyDescent="0.35">
      <c r="A10" s="52"/>
      <c r="B10" s="52"/>
      <c r="C10" s="30" t="s">
        <v>95</v>
      </c>
      <c r="D10" s="30" t="s">
        <v>96</v>
      </c>
      <c r="E10" s="30" t="s">
        <v>97</v>
      </c>
    </row>
    <row r="11" spans="1:5" ht="38.25" customHeight="1" x14ac:dyDescent="0.35">
      <c r="A11" s="4" t="s">
        <v>2</v>
      </c>
      <c r="B11" s="4" t="s">
        <v>3</v>
      </c>
      <c r="C11" s="5">
        <f>SUM(C12+C17+C23+C26+C34+C39+C42)</f>
        <v>18422493</v>
      </c>
      <c r="D11" s="5">
        <f t="shared" ref="D11:E11" si="0">SUM(D12+D17+D23+D26+D34+D39+D42)</f>
        <v>18629187</v>
      </c>
      <c r="E11" s="5">
        <f t="shared" si="0"/>
        <v>18830530</v>
      </c>
    </row>
    <row r="12" spans="1:5" ht="39" customHeight="1" x14ac:dyDescent="0.35">
      <c r="A12" s="4" t="s">
        <v>4</v>
      </c>
      <c r="B12" s="4" t="s">
        <v>5</v>
      </c>
      <c r="C12" s="5">
        <f>SUM(C13)</f>
        <v>836920</v>
      </c>
      <c r="D12" s="5">
        <f t="shared" ref="D12:E12" si="1">SUM(D13)</f>
        <v>870360</v>
      </c>
      <c r="E12" s="5">
        <f t="shared" si="1"/>
        <v>907000</v>
      </c>
    </row>
    <row r="13" spans="1:5" ht="38.25" customHeight="1" x14ac:dyDescent="0.35">
      <c r="A13" s="6" t="s">
        <v>6</v>
      </c>
      <c r="B13" s="6" t="s">
        <v>7</v>
      </c>
      <c r="C13" s="7">
        <f>SUM(C14:C16)</f>
        <v>836920</v>
      </c>
      <c r="D13" s="7">
        <f t="shared" ref="D13:E13" si="2">SUM(D14:D16)</f>
        <v>870360</v>
      </c>
      <c r="E13" s="7">
        <f t="shared" si="2"/>
        <v>907000</v>
      </c>
    </row>
    <row r="14" spans="1:5" ht="144.75" customHeight="1" x14ac:dyDescent="0.35">
      <c r="A14" s="8" t="s">
        <v>8</v>
      </c>
      <c r="B14" s="8" t="s">
        <v>9</v>
      </c>
      <c r="C14" s="9">
        <v>830080</v>
      </c>
      <c r="D14" s="9">
        <v>863240</v>
      </c>
      <c r="E14" s="9">
        <v>899580</v>
      </c>
    </row>
    <row r="15" spans="1:5" ht="240.75" customHeight="1" x14ac:dyDescent="0.35">
      <c r="A15" s="8" t="s">
        <v>10</v>
      </c>
      <c r="B15" s="8" t="s">
        <v>11</v>
      </c>
      <c r="C15" s="9">
        <v>40</v>
      </c>
      <c r="D15" s="9">
        <v>40</v>
      </c>
      <c r="E15" s="9">
        <v>40</v>
      </c>
    </row>
    <row r="16" spans="1:5" ht="96.75" customHeight="1" x14ac:dyDescent="0.35">
      <c r="A16" s="8" t="s">
        <v>12</v>
      </c>
      <c r="B16" s="8" t="s">
        <v>13</v>
      </c>
      <c r="C16" s="9">
        <v>6800</v>
      </c>
      <c r="D16" s="9">
        <v>7080</v>
      </c>
      <c r="E16" s="9">
        <v>7380</v>
      </c>
    </row>
    <row r="17" spans="1:5" ht="72" x14ac:dyDescent="0.35">
      <c r="A17" s="4" t="s">
        <v>14</v>
      </c>
      <c r="B17" s="4" t="s">
        <v>15</v>
      </c>
      <c r="C17" s="5">
        <f>SUM(C18)</f>
        <v>697104</v>
      </c>
      <c r="D17" s="5">
        <f t="shared" ref="D17:E17" si="3">SUM(D18)</f>
        <v>739358</v>
      </c>
      <c r="E17" s="5">
        <f t="shared" si="3"/>
        <v>773761</v>
      </c>
    </row>
    <row r="18" spans="1:5" ht="68.25" customHeight="1" x14ac:dyDescent="0.35">
      <c r="A18" s="6" t="s">
        <v>16</v>
      </c>
      <c r="B18" s="6" t="s">
        <v>17</v>
      </c>
      <c r="C18" s="7">
        <f>SUM(C19:C22)</f>
        <v>697104</v>
      </c>
      <c r="D18" s="7">
        <f t="shared" ref="D18:E18" si="4">SUM(D19:D22)</f>
        <v>739358</v>
      </c>
      <c r="E18" s="7">
        <f t="shared" si="4"/>
        <v>773761</v>
      </c>
    </row>
    <row r="19" spans="1:5" ht="249" customHeight="1" x14ac:dyDescent="0.35">
      <c r="A19" s="8" t="s">
        <v>18</v>
      </c>
      <c r="B19" s="8" t="s">
        <v>19</v>
      </c>
      <c r="C19" s="9">
        <v>315181</v>
      </c>
      <c r="D19" s="9">
        <v>330787</v>
      </c>
      <c r="E19" s="9">
        <v>340677</v>
      </c>
    </row>
    <row r="20" spans="1:5" ht="289.5" customHeight="1" x14ac:dyDescent="0.35">
      <c r="A20" s="8" t="s">
        <v>20</v>
      </c>
      <c r="B20" s="8" t="s">
        <v>21</v>
      </c>
      <c r="C20" s="9">
        <v>1745</v>
      </c>
      <c r="D20" s="9">
        <v>1853</v>
      </c>
      <c r="E20" s="9">
        <v>1968</v>
      </c>
    </row>
    <row r="21" spans="1:5" ht="291.75" customHeight="1" x14ac:dyDescent="0.35">
      <c r="A21" s="8" t="s">
        <v>22</v>
      </c>
      <c r="B21" s="8" t="s">
        <v>23</v>
      </c>
      <c r="C21" s="9">
        <v>419700</v>
      </c>
      <c r="D21" s="9">
        <v>447708</v>
      </c>
      <c r="E21" s="9">
        <v>474836</v>
      </c>
    </row>
    <row r="22" spans="1:5" ht="295.5" customHeight="1" x14ac:dyDescent="0.35">
      <c r="A22" s="8" t="s">
        <v>24</v>
      </c>
      <c r="B22" s="8" t="s">
        <v>25</v>
      </c>
      <c r="C22" s="9">
        <v>-39522</v>
      </c>
      <c r="D22" s="9">
        <v>-40990</v>
      </c>
      <c r="E22" s="9">
        <v>-43720</v>
      </c>
    </row>
    <row r="23" spans="1:5" x14ac:dyDescent="0.35">
      <c r="A23" s="4" t="s">
        <v>26</v>
      </c>
      <c r="B23" s="4" t="s">
        <v>27</v>
      </c>
      <c r="C23" s="5">
        <f>SUM(C24)</f>
        <v>1500</v>
      </c>
      <c r="D23" s="5">
        <f t="shared" ref="D23:E24" si="5">SUM(D24)</f>
        <v>1500</v>
      </c>
      <c r="E23" s="5">
        <f t="shared" si="5"/>
        <v>1800</v>
      </c>
    </row>
    <row r="24" spans="1:5" ht="42.75" customHeight="1" x14ac:dyDescent="0.35">
      <c r="A24" s="6" t="s">
        <v>28</v>
      </c>
      <c r="B24" s="6" t="s">
        <v>29</v>
      </c>
      <c r="C24" s="7">
        <f>SUM(C25)</f>
        <v>1500</v>
      </c>
      <c r="D24" s="7">
        <f t="shared" si="5"/>
        <v>1500</v>
      </c>
      <c r="E24" s="7">
        <f t="shared" si="5"/>
        <v>1800</v>
      </c>
    </row>
    <row r="25" spans="1:5" ht="36" customHeight="1" x14ac:dyDescent="0.35">
      <c r="A25" s="8" t="s">
        <v>30</v>
      </c>
      <c r="B25" s="8" t="s">
        <v>29</v>
      </c>
      <c r="C25" s="9">
        <v>1500</v>
      </c>
      <c r="D25" s="9">
        <v>1500</v>
      </c>
      <c r="E25" s="9">
        <v>1800</v>
      </c>
    </row>
    <row r="26" spans="1:5" ht="36" customHeight="1" x14ac:dyDescent="0.35">
      <c r="A26" s="10" t="s">
        <v>48</v>
      </c>
      <c r="B26" s="31" t="s">
        <v>47</v>
      </c>
      <c r="C26" s="5">
        <f>SUM(C27+C29)</f>
        <v>16684000</v>
      </c>
      <c r="D26" s="5">
        <f t="shared" ref="D26:E26" si="6">SUM(D27+D29)</f>
        <v>16815000</v>
      </c>
      <c r="E26" s="5">
        <f t="shared" si="6"/>
        <v>16945000</v>
      </c>
    </row>
    <row r="27" spans="1:5" ht="36" customHeight="1" x14ac:dyDescent="0.35">
      <c r="A27" s="12" t="s">
        <v>50</v>
      </c>
      <c r="B27" s="13" t="s">
        <v>49</v>
      </c>
      <c r="C27" s="7">
        <f>SUM(C28)</f>
        <v>611000</v>
      </c>
      <c r="D27" s="7">
        <f t="shared" ref="D27:E27" si="7">SUM(D28)</f>
        <v>613000</v>
      </c>
      <c r="E27" s="7">
        <f t="shared" si="7"/>
        <v>615000</v>
      </c>
    </row>
    <row r="28" spans="1:5" ht="95.25" customHeight="1" x14ac:dyDescent="0.35">
      <c r="A28" s="14" t="s">
        <v>52</v>
      </c>
      <c r="B28" s="32" t="s">
        <v>51</v>
      </c>
      <c r="C28" s="33">
        <v>611000</v>
      </c>
      <c r="D28" s="33">
        <v>613000</v>
      </c>
      <c r="E28" s="34">
        <v>615000</v>
      </c>
    </row>
    <row r="29" spans="1:5" ht="36" customHeight="1" x14ac:dyDescent="0.35">
      <c r="A29" s="11" t="s">
        <v>58</v>
      </c>
      <c r="B29" s="35" t="s">
        <v>53</v>
      </c>
      <c r="C29" s="5">
        <f>SUM(C30+C32)</f>
        <v>16073000</v>
      </c>
      <c r="D29" s="5">
        <f t="shared" ref="D29:E29" si="8">SUM(D30+D32)</f>
        <v>16202000</v>
      </c>
      <c r="E29" s="5">
        <f t="shared" si="8"/>
        <v>16330000</v>
      </c>
    </row>
    <row r="30" spans="1:5" ht="45.75" customHeight="1" x14ac:dyDescent="0.35">
      <c r="A30" s="16" t="s">
        <v>59</v>
      </c>
      <c r="B30" s="36" t="s">
        <v>54</v>
      </c>
      <c r="C30" s="7">
        <f>SUM(C31)</f>
        <v>15129000</v>
      </c>
      <c r="D30" s="7">
        <f t="shared" ref="D30:E30" si="9">SUM(D31)</f>
        <v>15250000</v>
      </c>
      <c r="E30" s="7">
        <f t="shared" si="9"/>
        <v>15372000</v>
      </c>
    </row>
    <row r="31" spans="1:5" ht="86.25" customHeight="1" x14ac:dyDescent="0.35">
      <c r="A31" s="15" t="s">
        <v>60</v>
      </c>
      <c r="B31" s="37" t="s">
        <v>55</v>
      </c>
      <c r="C31" s="9">
        <v>15129000</v>
      </c>
      <c r="D31" s="9">
        <v>15250000</v>
      </c>
      <c r="E31" s="9">
        <v>15372000</v>
      </c>
    </row>
    <row r="32" spans="1:5" ht="32.25" customHeight="1" x14ac:dyDescent="0.35">
      <c r="A32" s="16" t="s">
        <v>61</v>
      </c>
      <c r="B32" s="36" t="s">
        <v>56</v>
      </c>
      <c r="C32" s="7">
        <f>SUM(C33)</f>
        <v>944000</v>
      </c>
      <c r="D32" s="7">
        <f t="shared" ref="D32:E32" si="10">SUM(D33)</f>
        <v>952000</v>
      </c>
      <c r="E32" s="7">
        <f t="shared" si="10"/>
        <v>958000</v>
      </c>
    </row>
    <row r="33" spans="1:5" ht="86.25" customHeight="1" x14ac:dyDescent="0.35">
      <c r="A33" s="15" t="s">
        <v>62</v>
      </c>
      <c r="B33" s="37" t="s">
        <v>57</v>
      </c>
      <c r="C33" s="9">
        <v>944000</v>
      </c>
      <c r="D33" s="9">
        <v>952000</v>
      </c>
      <c r="E33" s="9">
        <v>958000</v>
      </c>
    </row>
    <row r="34" spans="1:5" ht="81" customHeight="1" x14ac:dyDescent="0.35">
      <c r="A34" s="4" t="s">
        <v>31</v>
      </c>
      <c r="B34" s="4" t="s">
        <v>32</v>
      </c>
      <c r="C34" s="5">
        <f>SUM(C35+C37)</f>
        <v>130469</v>
      </c>
      <c r="D34" s="5">
        <f t="shared" ref="D34:E34" si="11">SUM(D35+D37)</f>
        <v>130469</v>
      </c>
      <c r="E34" s="5">
        <f t="shared" si="11"/>
        <v>130469</v>
      </c>
    </row>
    <row r="35" spans="1:5" ht="198.75" customHeight="1" x14ac:dyDescent="0.35">
      <c r="A35" s="6" t="s">
        <v>63</v>
      </c>
      <c r="B35" s="6" t="s">
        <v>64</v>
      </c>
      <c r="C35" s="7">
        <f>SUM(C36)</f>
        <v>72319</v>
      </c>
      <c r="D35" s="7">
        <f t="shared" ref="D35:E35" si="12">SUM(D36)</f>
        <v>72319</v>
      </c>
      <c r="E35" s="7">
        <f t="shared" si="12"/>
        <v>72319</v>
      </c>
    </row>
    <row r="36" spans="1:5" ht="92.25" customHeight="1" x14ac:dyDescent="0.35">
      <c r="A36" s="8" t="s">
        <v>65</v>
      </c>
      <c r="B36" s="8" t="s">
        <v>66</v>
      </c>
      <c r="C36" s="9">
        <v>72319</v>
      </c>
      <c r="D36" s="9">
        <v>72319</v>
      </c>
      <c r="E36" s="9">
        <v>72319</v>
      </c>
    </row>
    <row r="37" spans="1:5" ht="201" customHeight="1" x14ac:dyDescent="0.35">
      <c r="A37" s="6" t="s">
        <v>33</v>
      </c>
      <c r="B37" s="6" t="s">
        <v>34</v>
      </c>
      <c r="C37" s="7">
        <f>SUM(C38)</f>
        <v>58150</v>
      </c>
      <c r="D37" s="7">
        <f t="shared" ref="D37:E37" si="13">SUM(D38)</f>
        <v>58150</v>
      </c>
      <c r="E37" s="7">
        <f t="shared" si="13"/>
        <v>58150</v>
      </c>
    </row>
    <row r="38" spans="1:5" ht="164.25" customHeight="1" x14ac:dyDescent="0.35">
      <c r="A38" s="8" t="s">
        <v>67</v>
      </c>
      <c r="B38" s="8" t="s">
        <v>68</v>
      </c>
      <c r="C38" s="9">
        <v>58150</v>
      </c>
      <c r="D38" s="9">
        <v>58150</v>
      </c>
      <c r="E38" s="9">
        <v>58150</v>
      </c>
    </row>
    <row r="39" spans="1:5" ht="36" x14ac:dyDescent="0.35">
      <c r="A39" s="4" t="s">
        <v>35</v>
      </c>
      <c r="B39" s="4" t="s">
        <v>36</v>
      </c>
      <c r="C39" s="5">
        <f>SUM(C40)</f>
        <v>2000</v>
      </c>
      <c r="D39" s="5">
        <f t="shared" ref="D39:E40" si="14">SUM(D40)</f>
        <v>2000</v>
      </c>
      <c r="E39" s="5">
        <f t="shared" si="14"/>
        <v>2000</v>
      </c>
    </row>
    <row r="40" spans="1:5" s="23" customFormat="1" ht="112.5" customHeight="1" x14ac:dyDescent="0.35">
      <c r="A40" s="20" t="s">
        <v>85</v>
      </c>
      <c r="B40" s="21" t="s">
        <v>84</v>
      </c>
      <c r="C40" s="22">
        <f>SUM(C41)</f>
        <v>2000</v>
      </c>
      <c r="D40" s="22">
        <f t="shared" si="14"/>
        <v>2000</v>
      </c>
      <c r="E40" s="22">
        <f t="shared" si="14"/>
        <v>2000</v>
      </c>
    </row>
    <row r="41" spans="1:5" ht="118.5" customHeight="1" x14ac:dyDescent="0.35">
      <c r="A41" s="17" t="s">
        <v>74</v>
      </c>
      <c r="B41" s="18" t="s">
        <v>69</v>
      </c>
      <c r="C41" s="9">
        <v>2000</v>
      </c>
      <c r="D41" s="9">
        <v>2000</v>
      </c>
      <c r="E41" s="9">
        <v>2000</v>
      </c>
    </row>
    <row r="42" spans="1:5" x14ac:dyDescent="0.35">
      <c r="A42" s="4" t="s">
        <v>75</v>
      </c>
      <c r="B42" s="4" t="s">
        <v>37</v>
      </c>
      <c r="C42" s="5">
        <f>SUM(C43)</f>
        <v>70500</v>
      </c>
      <c r="D42" s="5">
        <f t="shared" ref="D42:E43" si="15">SUM(D43)</f>
        <v>70500</v>
      </c>
      <c r="E42" s="5">
        <f t="shared" si="15"/>
        <v>70500</v>
      </c>
    </row>
    <row r="43" spans="1:5" x14ac:dyDescent="0.35">
      <c r="A43" s="20" t="s">
        <v>87</v>
      </c>
      <c r="B43" s="38" t="s">
        <v>88</v>
      </c>
      <c r="C43" s="7">
        <f>SUM(C44)</f>
        <v>70500</v>
      </c>
      <c r="D43" s="7">
        <f t="shared" si="15"/>
        <v>70500</v>
      </c>
      <c r="E43" s="7">
        <f t="shared" si="15"/>
        <v>70500</v>
      </c>
    </row>
    <row r="44" spans="1:5" ht="52.5" customHeight="1" x14ac:dyDescent="0.35">
      <c r="A44" s="15" t="s">
        <v>89</v>
      </c>
      <c r="B44" s="24" t="s">
        <v>90</v>
      </c>
      <c r="C44" s="9">
        <v>70500</v>
      </c>
      <c r="D44" s="9">
        <v>70500</v>
      </c>
      <c r="E44" s="9">
        <v>70500</v>
      </c>
    </row>
    <row r="45" spans="1:5" x14ac:dyDescent="0.35">
      <c r="A45" s="4" t="s">
        <v>38</v>
      </c>
      <c r="B45" s="4" t="s">
        <v>39</v>
      </c>
      <c r="C45" s="5">
        <f>SUM(C46)</f>
        <v>7514185</v>
      </c>
      <c r="D45" s="5">
        <f t="shared" ref="D45:E45" si="16">SUM(D46)</f>
        <v>1931540</v>
      </c>
      <c r="E45" s="5">
        <f t="shared" si="16"/>
        <v>1937340</v>
      </c>
    </row>
    <row r="46" spans="1:5" ht="54" x14ac:dyDescent="0.35">
      <c r="A46" s="4" t="s">
        <v>40</v>
      </c>
      <c r="B46" s="4" t="s">
        <v>41</v>
      </c>
      <c r="C46" s="5">
        <f>C47+C52</f>
        <v>7514185</v>
      </c>
      <c r="D46" s="5">
        <f t="shared" ref="D46:E46" si="17">D47+D52</f>
        <v>1931540</v>
      </c>
      <c r="E46" s="5">
        <f t="shared" si="17"/>
        <v>1937340</v>
      </c>
    </row>
    <row r="47" spans="1:5" ht="36" x14ac:dyDescent="0.35">
      <c r="A47" s="4" t="s">
        <v>42</v>
      </c>
      <c r="B47" s="4" t="s">
        <v>43</v>
      </c>
      <c r="C47" s="5">
        <f>SUM(C48+C50)</f>
        <v>242250</v>
      </c>
      <c r="D47" s="5">
        <f t="shared" ref="D47:E47" si="18">SUM(D48+D50)</f>
        <v>236750</v>
      </c>
      <c r="E47" s="5">
        <f t="shared" si="18"/>
        <v>242550</v>
      </c>
    </row>
    <row r="48" spans="1:5" ht="108.75" customHeight="1" x14ac:dyDescent="0.35">
      <c r="A48" s="6" t="s">
        <v>72</v>
      </c>
      <c r="B48" s="6" t="s">
        <v>73</v>
      </c>
      <c r="C48" s="7">
        <f>SUM(C49)</f>
        <v>242100</v>
      </c>
      <c r="D48" s="7">
        <f t="shared" ref="D48:E48" si="19">SUM(D49)</f>
        <v>236600</v>
      </c>
      <c r="E48" s="7">
        <f t="shared" si="19"/>
        <v>242400</v>
      </c>
    </row>
    <row r="49" spans="1:5" ht="174.75" customHeight="1" x14ac:dyDescent="0.35">
      <c r="A49" s="43" t="s">
        <v>71</v>
      </c>
      <c r="B49" s="43" t="s">
        <v>70</v>
      </c>
      <c r="C49" s="44">
        <v>242100</v>
      </c>
      <c r="D49" s="9">
        <v>236600</v>
      </c>
      <c r="E49" s="9">
        <v>242400</v>
      </c>
    </row>
    <row r="50" spans="1:5" ht="41.25" customHeight="1" x14ac:dyDescent="0.35">
      <c r="A50" s="6" t="s">
        <v>76</v>
      </c>
      <c r="B50" s="6" t="s">
        <v>79</v>
      </c>
      <c r="C50" s="7">
        <f>SUM(C51)</f>
        <v>150</v>
      </c>
      <c r="D50" s="7">
        <f t="shared" ref="D50:E50" si="20">SUM(D51)</f>
        <v>150</v>
      </c>
      <c r="E50" s="7">
        <f t="shared" si="20"/>
        <v>150</v>
      </c>
    </row>
    <row r="51" spans="1:5" ht="192" customHeight="1" x14ac:dyDescent="0.35">
      <c r="A51" s="8" t="s">
        <v>77</v>
      </c>
      <c r="B51" s="8" t="s">
        <v>78</v>
      </c>
      <c r="C51" s="9">
        <v>150</v>
      </c>
      <c r="D51" s="9">
        <v>150</v>
      </c>
      <c r="E51" s="9">
        <v>150</v>
      </c>
    </row>
    <row r="52" spans="1:5" s="19" customFormat="1" ht="41.25" customHeight="1" x14ac:dyDescent="0.25">
      <c r="A52" s="25" t="s">
        <v>80</v>
      </c>
      <c r="B52" s="25" t="s">
        <v>82</v>
      </c>
      <c r="C52" s="26">
        <f>C53</f>
        <v>7271935</v>
      </c>
      <c r="D52" s="26">
        <f t="shared" ref="D52:E52" si="21">D53</f>
        <v>1694790</v>
      </c>
      <c r="E52" s="26">
        <f t="shared" si="21"/>
        <v>1694790</v>
      </c>
    </row>
    <row r="53" spans="1:5" ht="66.75" customHeight="1" x14ac:dyDescent="0.35">
      <c r="A53" s="27" t="s">
        <v>44</v>
      </c>
      <c r="B53" s="27" t="s">
        <v>83</v>
      </c>
      <c r="C53" s="28">
        <f>C54+C55</f>
        <v>7271935</v>
      </c>
      <c r="D53" s="28">
        <f t="shared" ref="D53:E53" si="22">D54+D55</f>
        <v>1694790</v>
      </c>
      <c r="E53" s="28">
        <f t="shared" si="22"/>
        <v>1694790</v>
      </c>
    </row>
    <row r="54" spans="1:5" ht="114.75" customHeight="1" x14ac:dyDescent="0.35">
      <c r="A54" s="45" t="s">
        <v>86</v>
      </c>
      <c r="B54" s="43" t="s">
        <v>98</v>
      </c>
      <c r="C54" s="44">
        <v>2494790</v>
      </c>
      <c r="D54" s="29">
        <v>1694790</v>
      </c>
      <c r="E54" s="29">
        <v>1694790</v>
      </c>
    </row>
    <row r="55" spans="1:5" ht="114.75" customHeight="1" x14ac:dyDescent="0.35">
      <c r="A55" s="46" t="s">
        <v>100</v>
      </c>
      <c r="B55" s="47" t="s">
        <v>101</v>
      </c>
      <c r="C55" s="48">
        <v>4777145</v>
      </c>
      <c r="D55" s="39">
        <v>0</v>
      </c>
      <c r="E55" s="39">
        <v>0</v>
      </c>
    </row>
    <row r="56" spans="1:5" s="2" customFormat="1" ht="41.25" customHeight="1" x14ac:dyDescent="0.35">
      <c r="A56" s="40" t="s">
        <v>81</v>
      </c>
      <c r="B56" s="41"/>
      <c r="C56" s="42">
        <f>SUM(C11+C45)</f>
        <v>25936678</v>
      </c>
      <c r="D56" s="42">
        <f>SUM(D11+D45)</f>
        <v>20560727</v>
      </c>
      <c r="E56" s="42">
        <f>SUM(E11+E45)</f>
        <v>20767870</v>
      </c>
    </row>
  </sheetData>
  <mergeCells count="9">
    <mergeCell ref="A1:E1"/>
    <mergeCell ref="A8:C8"/>
    <mergeCell ref="A9:A10"/>
    <mergeCell ref="B9:B10"/>
    <mergeCell ref="A2:E2"/>
    <mergeCell ref="A4:E4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50" fitToHeight="4" orientation="portrait" r:id="rId1"/>
  <rowBreaks count="1" manualBreakCount="1">
    <brk id="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2022-09-27T08:04:12Z</cp:lastPrinted>
  <dcterms:created xsi:type="dcterms:W3CDTF">2020-11-17T12:40:40Z</dcterms:created>
  <dcterms:modified xsi:type="dcterms:W3CDTF">2022-09-27T08:04:20Z</dcterms:modified>
</cp:coreProperties>
</file>